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กวิชาช่างไฟฟ้า\โครงการเจ้าภาพแข่งขันติดตั้ง2567\"/>
    </mc:Choice>
  </mc:AlternateContent>
  <xr:revisionPtr revIDLastSave="0" documentId="13_ncr:1_{2AC79FC7-4924-4AAA-BA09-A191970F4E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ใบกำกับภาษี-ลำพูน" sheetId="6" r:id="rId1"/>
    <sheet name="ต้นฉบับใบกำกับภาษี-PMK" sheetId="4" r:id="rId2"/>
    <sheet name="รายการสินค้า-PMK" sheetId="7" r:id="rId3"/>
  </sheets>
  <definedNames>
    <definedName name="_xlnm.Print_Area" localSheetId="1">'ต้นฉบับใบกำกับภาษี-PMK'!$A$1:$F$32</definedName>
    <definedName name="_xlnm.Print_Area" localSheetId="0">'ใบกำกับภาษี-ลำพูน'!$A$1:$F$59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4" l="1"/>
  <c r="F9" i="4"/>
  <c r="F7" i="4"/>
  <c r="F47" i="6"/>
  <c r="F48" i="6"/>
  <c r="F49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7" i="6"/>
  <c r="F8" i="6"/>
  <c r="F37" i="7" l="1"/>
  <c r="F38" i="7" s="1"/>
  <c r="F39" i="7" s="1"/>
  <c r="F50" i="6"/>
  <c r="B51" i="6" s="1"/>
  <c r="F21" i="4"/>
  <c r="B43" i="7" l="1"/>
  <c r="B40" i="7"/>
  <c r="F22" i="4"/>
  <c r="F23" i="4" s="1"/>
  <c r="B24" i="4" l="1"/>
  <c r="B27" i="4"/>
</calcChain>
</file>

<file path=xl/sharedStrings.xml><?xml version="1.0" encoding="utf-8"?>
<sst xmlns="http://schemas.openxmlformats.org/spreadsheetml/2006/main" count="204" uniqueCount="108">
  <si>
    <t>ลำดับ</t>
  </si>
  <si>
    <t>รายการ</t>
  </si>
  <si>
    <t>จำนวน</t>
  </si>
  <si>
    <t>หน่วย</t>
  </si>
  <si>
    <t>ราคาต่อหน่วย</t>
  </si>
  <si>
    <t>จำนวนเงิน</t>
  </si>
  <si>
    <t>Item</t>
  </si>
  <si>
    <t>Quantity</t>
  </si>
  <si>
    <t>Unit</t>
  </si>
  <si>
    <t>Unit  Price</t>
  </si>
  <si>
    <t>Amount  (Baht)</t>
  </si>
  <si>
    <t>เส้น</t>
  </si>
  <si>
    <t>ตัว</t>
  </si>
  <si>
    <t>ประกับราง C EMT 3/4"</t>
  </si>
  <si>
    <t>คู่</t>
  </si>
  <si>
    <t>ราง C</t>
  </si>
  <si>
    <t>หัวงูเห่า 3/4"</t>
  </si>
  <si>
    <t>ข้องอสำเร็จรูปเปิดฝาได้ PVC 20 mm.</t>
  </si>
  <si>
    <t>เมตร</t>
  </si>
  <si>
    <t>อัน</t>
  </si>
  <si>
    <t>ม้วน</t>
  </si>
  <si>
    <t>ถุง</t>
  </si>
  <si>
    <t>ใบ</t>
  </si>
  <si>
    <t>รวมทั้งสิ้น</t>
  </si>
  <si>
    <t>รวมยอดเงินสุทธิ</t>
  </si>
  <si>
    <t>Total Amount</t>
  </si>
  <si>
    <t>C4/6 Grey Terminal Block</t>
  </si>
  <si>
    <t>BAM4 End Stop</t>
  </si>
  <si>
    <t>Connector + Locknut EMT 3/4" + บูชชิง</t>
  </si>
  <si>
    <t>แคลมป์ Strap Double Hole 3/4"</t>
  </si>
  <si>
    <t>Connector + Locknut EMT 1/2" + บูชชิง</t>
  </si>
  <si>
    <t>แคลมป์Strap single Hole ½"</t>
  </si>
  <si>
    <t>ข้อต่อสำเร็จรูปเปิดฝาได้ตัว T  PVC 20 mm.</t>
  </si>
  <si>
    <t>Connector PVC 20 mm.</t>
  </si>
  <si>
    <t>แคลมป์ก้ามปู PVC 20 mm.</t>
  </si>
  <si>
    <t>ขาหลอดเกลียว</t>
  </si>
  <si>
    <t>หางปลากลมเปลือย (ใช้กับสายขนาด 6 sq.mm.)</t>
  </si>
  <si>
    <t>ฝา</t>
  </si>
  <si>
    <t>กล่องลอย PVC 2" x 4"</t>
  </si>
  <si>
    <t>กล่องพักสาย Box PVC  4" x 4" x 2"</t>
  </si>
  <si>
    <t xml:space="preserve">เทปพันสายไฟฟ้า </t>
  </si>
  <si>
    <t>สกรูเกลียวปล่อย #7- 1" หัวแฉกนูน</t>
  </si>
  <si>
    <t>สกรูเกลียวปล่อย#7- 1/2" หัวแฉกนูน</t>
  </si>
  <si>
    <t>ไวร์นัต No.33 (สีเหลือง)</t>
  </si>
  <si>
    <t>ไวร์นัต No.44 (สีแดง)</t>
  </si>
  <si>
    <t xml:space="preserve">หลักกราวด์ขนาด ยาว  30 cm. </t>
  </si>
  <si>
    <t>แคลมป์หัวใจยึดแท่งกราวด์</t>
  </si>
  <si>
    <t>Wire duct กว้าง 30 mm.  สูง  40 mm.</t>
  </si>
  <si>
    <t xml:space="preserve">Cable Ties  </t>
  </si>
  <si>
    <t>หางปลาแฉก  1.25 – 3  S (สีแดง)</t>
  </si>
  <si>
    <t>หางปลาแฉก   2 – 3  S  (สีน้ำเงิน)</t>
  </si>
  <si>
    <t>หางปลาแบบเข็ม(พิน) 1.25 – 3 S (สีแดง)</t>
  </si>
  <si>
    <t>รางปีกนก (DIN 35) อะลูมิเนียม</t>
  </si>
  <si>
    <t>ไส้ไก่  15  m.m.</t>
  </si>
  <si>
    <t>แป้นกาวจัตุรัส 1” (ตีนตุ๊กแก)</t>
  </si>
  <si>
    <t>กล่องพลาสติก</t>
  </si>
  <si>
    <t xml:space="preserve">Load Center แบบ Main Breaker 12 ช่อง ยี่ห้อ ABB  DB12MC200Formula </t>
  </si>
  <si>
    <t>หลอด LED ชนิดขั้วเกลียว E27 bec</t>
  </si>
  <si>
    <t>สกรูเกลียวดำ 1/2.”</t>
  </si>
  <si>
    <t>สกรูเกลียวหัวสว่าน 1/2”</t>
  </si>
  <si>
    <t>ท่อ EMT 3/4" ...............</t>
  </si>
  <si>
    <t>ท่อ PVC 20 mm. ...........</t>
  </si>
  <si>
    <t>สวิตช์ ขั้วเดี่ยวทางเดียว  .................</t>
  </si>
  <si>
    <t>ฝาครอบ 2 ช่อง ........................</t>
  </si>
  <si>
    <t>สวิตช์ ขั้วเดี่ยวสองทาง .................</t>
  </si>
  <si>
    <t>ฝาครอบ 1 ช่อง .......................</t>
  </si>
  <si>
    <t>เต้ารับ 1 เฟส มีกราวด์แบบคู่ ....................</t>
  </si>
  <si>
    <t>ฝาครอบเต้ารับ  ......................</t>
  </si>
  <si>
    <t>ภาษีมูลค่าเพิ่ม</t>
  </si>
  <si>
    <t>รวมเงินสุทธิ</t>
  </si>
  <si>
    <t xml:space="preserve">ท่อ EMT 1/2" </t>
  </si>
  <si>
    <t xml:space="preserve">รายการวัสดุอุปกรณ์ การแข่งขันทักษะวิชาชีพและทักษะพื้นฐาน ประเภทวิชาอุตสาหกรรม สาขาวิชาช่างไฟฟ้ากำลัง </t>
  </si>
  <si>
    <t xml:space="preserve"> ณ. วิทยาลัยเทคนิคแม่สอด จังหวัดตาก ปีการศึกษา 2566</t>
  </si>
  <si>
    <t>ทักษะการติดตั้งไฟฟ้าและควบคุมไฟฟ้า ระดับ ปวช.ระดับภาคเหนือ ครั้งที่ 35</t>
  </si>
  <si>
    <t>(ออกใบกำกับภาษี โดย บ. ภัทรเมธากิจ จำกัด  กรุงเทพมหานคร)</t>
  </si>
  <si>
    <t>MCCB 3P 30AT/125AF 10 KA 415V A1A125 R30</t>
  </si>
  <si>
    <t>ชิ้น</t>
  </si>
  <si>
    <t>MCB 3P 25AT 6 KA SH 203-C25</t>
  </si>
  <si>
    <t>MCB 1P 10AT 6KA SH 201-C10</t>
  </si>
  <si>
    <t>RCBO DSE201-C10/0.03</t>
  </si>
  <si>
    <t>Magnetic Contactor 3P AC-3 9A Coil 100-250 VAC/DC  AF09-30-10</t>
  </si>
  <si>
    <t>VM4 Mechanical Interlock Unit</t>
  </si>
  <si>
    <t>Auxilliary  Contact Block 1NC  CA4-01</t>
  </si>
  <si>
    <t>Auxilliary  Contact Block 1NC  CA4-10</t>
  </si>
  <si>
    <t>Themal Overload relay setting range 1.70-2.30 Amp.  TF42-2.3</t>
  </si>
  <si>
    <t>Voltmeter 0-500V Scale 90 degree CL. 1.5 Size 96*96 mm.  CRM E24402V-G500</t>
  </si>
  <si>
    <t>Ammeter 0-50A Scale 90 degree CL. 1.5 Size 96*96 mm.  CRM E244022VA-50A</t>
  </si>
  <si>
    <t>Current Transformer 50/5A burden 3VA CL.3.0  AS1A 50/5A</t>
  </si>
  <si>
    <t>Volt selector switch 7 position  20A 690V, Size 48*48 mm.  VS-3PH4W</t>
  </si>
  <si>
    <t>Amp selector switch 4 position  20A 690V, Size 48*48 mm.  AS-3PH3CT</t>
  </si>
  <si>
    <t>Electronic Timer 220-240VAC  CT-ERD 12 Time relay, ON-delay</t>
  </si>
  <si>
    <t>Thermistor Relay 1SVR730885R3300  2CM-MPS.21s</t>
  </si>
  <si>
    <t>Push button switch 1NO/1NC, Green  CP1-10G-11</t>
  </si>
  <si>
    <t>Push button switch 1NO/1NC, Red  CP1-10R-11</t>
  </si>
  <si>
    <t>Pilot lamp LED 220 VAC, Red  CL2-523R</t>
  </si>
  <si>
    <t>Pilot lamp LED 220 VAC, Yellow  CL2-523Y</t>
  </si>
  <si>
    <t>Pilot lamp LED 220 VAC, Blue  CL2-523L</t>
  </si>
  <si>
    <t>Pilot lamp LED 220 VAC, Green  CL2-523G</t>
  </si>
  <si>
    <t>Distribution Board 3 Phase 4 Wire 12 CCT, Busbar 200 A  DB12 MC200</t>
  </si>
  <si>
    <t>C 4/6 Grey Teminal Block</t>
  </si>
  <si>
    <t>BAM4 end Stop</t>
  </si>
  <si>
    <t>DB#3 Motor Control ตู้ควบคุมมอเตอร์</t>
  </si>
  <si>
    <t xml:space="preserve"> -Cubicle 1.6 mm Wall Mounted Indoor Type</t>
  </si>
  <si>
    <t xml:space="preserve"> -Size: 600*400*200 mm</t>
  </si>
  <si>
    <t>ทักษะการติดตั้งไฟฟ้าและควบคุมไฟฟ้า ระดับ ปวช.ระดับภาคเหนือ ครั้งที่ 36</t>
  </si>
  <si>
    <t xml:space="preserve"> ณ. วิทยาลัยเทคนิคลำพูน ปีการศึกษา 2567</t>
  </si>
  <si>
    <t xml:space="preserve"> ณ. วิทยาลัยเทคนิคลำพูน จังหวัดลำพูน ปีการศึกษา 2567</t>
  </si>
  <si>
    <t>(ออกใบกำกับภาษีจาก หจก. แสงทองอิเลคทริคแอนด์เอ็นจิเนียริ่ง จ.ลำพูน)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</si>
</sst>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0"/>
      <name val="Arial"/>
      <family val="2"/>
    </font>
    <font>
      <sz val="10"/>
      <name val="Arial"/>
      <family val="2"/>
    </font>
    <font>
      <sz val="13"/>
      <name val="Angsana New"/>
      <family val="1"/>
    </font>
    <font>
      <sz val="16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b/>
      <sz val="20"/>
      <name val="TH SarabunPSK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6"/>
      <color rgb="FFFF0000"/>
      <name val="TH SarabunPSK"/>
      <family val="2"/>
    </font>
    <font>
      <sz val="14"/>
      <color rgb="FFFF0000"/>
      <name val="TH SarabunPSK"/>
      <family val="2"/>
    </font>
    <font>
      <sz val="18"/>
      <color rgb="FFFF0000"/>
      <name val="Angsana New"/>
      <family val="1"/>
    </font>
    <font>
      <sz val="20"/>
      <color rgb="FFFF0000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9" xfId="0" applyFont="1" applyFill="1" applyBorder="1" applyAlignment="1">
      <alignment horizontal="center"/>
    </xf>
    <xf numFmtId="0" fontId="5" fillId="3" borderId="3" xfId="0" applyFont="1" applyFill="1" applyBorder="1"/>
    <xf numFmtId="0" fontId="5" fillId="3" borderId="10" xfId="0" applyFont="1" applyFill="1" applyBorder="1" applyAlignment="1">
      <alignment horizontal="center"/>
    </xf>
    <xf numFmtId="4" fontId="6" fillId="0" borderId="2" xfId="1" applyNumberFormat="1" applyFont="1" applyBorder="1"/>
    <xf numFmtId="0" fontId="5" fillId="3" borderId="5" xfId="0" applyFont="1" applyFill="1" applyBorder="1"/>
    <xf numFmtId="0" fontId="5" fillId="3" borderId="9" xfId="0" applyFont="1" applyFill="1" applyBorder="1" applyAlignment="1">
      <alignment horizontal="center"/>
    </xf>
    <xf numFmtId="43" fontId="5" fillId="0" borderId="9" xfId="1" applyFont="1" applyBorder="1"/>
    <xf numFmtId="0" fontId="3" fillId="0" borderId="12" xfId="0" applyFont="1" applyBorder="1" applyAlignment="1">
      <alignment horizontal="center" vertical="center" wrapText="1"/>
    </xf>
    <xf numFmtId="43" fontId="3" fillId="0" borderId="12" xfId="1" applyFont="1" applyBorder="1"/>
    <xf numFmtId="0" fontId="3" fillId="0" borderId="12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4" fontId="3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43" fontId="3" fillId="0" borderId="11" xfId="1" applyFont="1" applyFill="1" applyBorder="1"/>
    <xf numFmtId="43" fontId="3" fillId="0" borderId="12" xfId="1" applyFont="1" applyFill="1" applyBorder="1"/>
    <xf numFmtId="0" fontId="5" fillId="4" borderId="12" xfId="0" applyFont="1" applyFill="1" applyBorder="1"/>
    <xf numFmtId="0" fontId="5" fillId="4" borderId="12" xfId="0" applyFont="1" applyFill="1" applyBorder="1" applyAlignment="1">
      <alignment horizontal="center"/>
    </xf>
    <xf numFmtId="4" fontId="6" fillId="4" borderId="15" xfId="1" applyNumberFormat="1" applyFont="1" applyFill="1" applyBorder="1"/>
    <xf numFmtId="0" fontId="5" fillId="4" borderId="18" xfId="0" applyFont="1" applyFill="1" applyBorder="1"/>
    <xf numFmtId="0" fontId="5" fillId="4" borderId="18" xfId="0" applyFont="1" applyFill="1" applyBorder="1" applyAlignment="1">
      <alignment horizontal="center"/>
    </xf>
    <xf numFmtId="43" fontId="5" fillId="4" borderId="18" xfId="1" applyFont="1" applyFill="1" applyBorder="1"/>
    <xf numFmtId="4" fontId="2" fillId="0" borderId="0" xfId="0" applyNumberFormat="1" applyFont="1"/>
    <xf numFmtId="4" fontId="10" fillId="0" borderId="12" xfId="0" applyNumberFormat="1" applyFont="1" applyBorder="1" applyAlignment="1">
      <alignment horizontal="right" vertical="center" wrapText="1"/>
    </xf>
    <xf numFmtId="4" fontId="11" fillId="0" borderId="12" xfId="0" applyNumberFormat="1" applyFont="1" applyBorder="1" applyAlignment="1">
      <alignment horizontal="right" vertical="center" wrapText="1"/>
    </xf>
    <xf numFmtId="43" fontId="3" fillId="0" borderId="8" xfId="1" applyFont="1" applyFill="1" applyBorder="1"/>
    <xf numFmtId="0" fontId="9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12" fillId="0" borderId="0" xfId="0" applyFont="1"/>
    <xf numFmtId="0" fontId="13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52</xdr:row>
      <xdr:rowOff>0</xdr:rowOff>
    </xdr:from>
    <xdr:to>
      <xdr:col>4</xdr:col>
      <xdr:colOff>161925</xdr:colOff>
      <xdr:row>57</xdr:row>
      <xdr:rowOff>114300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D1FF3108-E0C3-4BC6-8D10-C0A7728C4930}"/>
            </a:ext>
          </a:extLst>
        </xdr:cNvPr>
        <xdr:cNvSpPr txBox="1"/>
      </xdr:nvSpPr>
      <xdr:spPr>
        <a:xfrm>
          <a:off x="447675" y="14411325"/>
          <a:ext cx="4067175" cy="1304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kern="1200">
              <a:solidFill>
                <a:srgbClr val="FF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หมายเหตุ  </a:t>
          </a:r>
          <a:r>
            <a:rPr lang="th-TH" sz="2000" b="1" kern="1200">
              <a:solidFill>
                <a:srgbClr val="FF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ข้อแนะนำ</a:t>
          </a:r>
          <a:r>
            <a:rPr lang="th-TH" sz="1600" kern="1200">
              <a:solidFill>
                <a:srgbClr val="FF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ควรดำเนินการบันทึกจัดซื้อจัดจ้าง</a:t>
          </a:r>
          <a:r>
            <a:rPr lang="th-TH" sz="1600" kern="1200" baseline="0">
              <a:solidFill>
                <a:srgbClr val="FF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แยกเป็น 2 ชุด  เนื่องจาก</a:t>
          </a:r>
          <a:r>
            <a:rPr lang="th-TH" sz="1600" kern="1200">
              <a:solidFill>
                <a:srgbClr val="FF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ใบเสร็จรับเงินจากร้านค้าจาก จ. ลำพูน เป็นการคิด </a:t>
          </a:r>
          <a:r>
            <a:rPr lang="sv-SE" sz="1600" kern="1200">
              <a:solidFill>
                <a:srgbClr val="FF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Vat </a:t>
          </a:r>
          <a:r>
            <a:rPr lang="th-TH" sz="1600" kern="1200">
              <a:solidFill>
                <a:srgbClr val="FF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ภายในแต่ใบเสร็จรับเงินจาก </a:t>
          </a:r>
          <a:r>
            <a:rPr lang="sv-SE" sz="1600" kern="1200">
              <a:solidFill>
                <a:srgbClr val="FF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PMK </a:t>
          </a:r>
          <a:r>
            <a:rPr lang="th-TH" sz="1600" kern="1200">
              <a:solidFill>
                <a:srgbClr val="FF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เป็นการคำนวน </a:t>
          </a:r>
          <a:r>
            <a:rPr lang="sv-SE" sz="1600" kern="1200">
              <a:solidFill>
                <a:srgbClr val="FF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Vat </a:t>
          </a:r>
          <a:r>
            <a:rPr lang="th-TH" sz="1600" kern="1200">
              <a:solidFill>
                <a:srgbClr val="FF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นอก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27</xdr:row>
      <xdr:rowOff>38100</xdr:rowOff>
    </xdr:from>
    <xdr:to>
      <xdr:col>3</xdr:col>
      <xdr:colOff>171449</xdr:colOff>
      <xdr:row>31</xdr:row>
      <xdr:rowOff>28575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5D0F8D2A-2298-66AB-3C20-F34DA1FD5AB2}"/>
            </a:ext>
          </a:extLst>
        </xdr:cNvPr>
        <xdr:cNvSpPr txBox="1"/>
      </xdr:nvSpPr>
      <xdr:spPr>
        <a:xfrm>
          <a:off x="171449" y="7800975"/>
          <a:ext cx="4067175" cy="1304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 kern="1200">
              <a:solidFill>
                <a:srgbClr val="FF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หมายเหตุ  </a:t>
          </a:r>
          <a:r>
            <a:rPr lang="th-TH" sz="2000" b="1" kern="1200">
              <a:solidFill>
                <a:srgbClr val="FF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ข้อแนะนำ</a:t>
          </a:r>
          <a:r>
            <a:rPr lang="th-TH" sz="1600" kern="1200">
              <a:solidFill>
                <a:srgbClr val="FF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ควรดำเนินการบันทึกจัดซื้อจัดจ้าง</a:t>
          </a:r>
          <a:r>
            <a:rPr lang="th-TH" sz="1600" kern="1200" baseline="0">
              <a:solidFill>
                <a:srgbClr val="FF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แยกเป็น 2 ชุด  เนื่องจาก</a:t>
          </a:r>
          <a:r>
            <a:rPr lang="th-TH" sz="1600" kern="1200">
              <a:solidFill>
                <a:srgbClr val="FF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ใบเสร็จรับเงินจากร้านค้าจาก จ. ลำพูน เป็นการคิด </a:t>
          </a:r>
          <a:r>
            <a:rPr lang="sv-SE" sz="1600" kern="1200">
              <a:solidFill>
                <a:srgbClr val="FF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Vat </a:t>
          </a:r>
          <a:r>
            <a:rPr lang="th-TH" sz="1600" kern="1200">
              <a:solidFill>
                <a:srgbClr val="FF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ภายในแต่ใบเสร็จรับเงินจาก </a:t>
          </a:r>
          <a:r>
            <a:rPr lang="sv-SE" sz="1600" kern="1200">
              <a:solidFill>
                <a:srgbClr val="FF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PMK </a:t>
          </a:r>
          <a:r>
            <a:rPr lang="th-TH" sz="1600" kern="1200">
              <a:solidFill>
                <a:srgbClr val="FF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เป็นการคำนวน </a:t>
          </a:r>
          <a:r>
            <a:rPr lang="sv-SE" sz="1600" kern="1200">
              <a:solidFill>
                <a:srgbClr val="FF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Vat </a:t>
          </a:r>
          <a:r>
            <a:rPr lang="th-TH" sz="1600" kern="1200">
              <a:solidFill>
                <a:srgbClr val="FF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นอก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7C2DB-F0D2-4A65-81C8-4BC1909CBF69}">
  <sheetPr>
    <tabColor theme="6" tint="0.59999389629810485"/>
  </sheetPr>
  <dimension ref="A1:F51"/>
  <sheetViews>
    <sheetView tabSelected="1" view="pageBreakPreview" topLeftCell="A49" workbookViewId="0">
      <selection activeCell="F55" sqref="F55"/>
    </sheetView>
  </sheetViews>
  <sheetFormatPr defaultRowHeight="18.75" x14ac:dyDescent="0.4"/>
  <cols>
    <col min="1" max="1" width="6.7109375" style="1" customWidth="1"/>
    <col min="2" max="2" width="44.5703125" style="1" customWidth="1"/>
    <col min="3" max="4" width="7" style="1" customWidth="1"/>
    <col min="5" max="5" width="11.5703125" style="1" customWidth="1"/>
    <col min="6" max="6" width="17.28515625" style="1" customWidth="1"/>
    <col min="7" max="16384" width="9.140625" style="1"/>
  </cols>
  <sheetData>
    <row r="1" spans="1:6" ht="24" x14ac:dyDescent="0.55000000000000004">
      <c r="A1" s="42" t="s">
        <v>71</v>
      </c>
      <c r="B1" s="42"/>
      <c r="C1" s="42"/>
      <c r="D1" s="42"/>
      <c r="E1" s="42"/>
      <c r="F1" s="42"/>
    </row>
    <row r="2" spans="1:6" ht="24" x14ac:dyDescent="0.55000000000000004">
      <c r="A2" s="42" t="s">
        <v>104</v>
      </c>
      <c r="B2" s="42"/>
      <c r="C2" s="42"/>
      <c r="D2" s="42"/>
      <c r="E2" s="42"/>
      <c r="F2" s="43"/>
    </row>
    <row r="3" spans="1:6" ht="21" customHeight="1" x14ac:dyDescent="0.55000000000000004">
      <c r="A3" s="44" t="s">
        <v>106</v>
      </c>
      <c r="B3" s="42"/>
      <c r="C3" s="42"/>
      <c r="D3" s="42"/>
      <c r="E3" s="42"/>
      <c r="F3" s="43"/>
    </row>
    <row r="4" spans="1:6" ht="24.75" customHeight="1" x14ac:dyDescent="0.55000000000000004">
      <c r="A4" s="35" t="s">
        <v>107</v>
      </c>
      <c r="B4" s="36"/>
      <c r="C4" s="36"/>
      <c r="D4" s="36"/>
      <c r="E4" s="36"/>
      <c r="F4" s="37"/>
    </row>
    <row r="5" spans="1:6" x14ac:dyDescent="0.4">
      <c r="A5" s="2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</row>
    <row r="6" spans="1:6" x14ac:dyDescent="0.4">
      <c r="A6" s="4" t="s">
        <v>6</v>
      </c>
      <c r="B6" s="5"/>
      <c r="C6" s="6" t="s">
        <v>7</v>
      </c>
      <c r="D6" s="6" t="s">
        <v>8</v>
      </c>
      <c r="E6" s="6" t="s">
        <v>9</v>
      </c>
      <c r="F6" s="6" t="s">
        <v>10</v>
      </c>
    </row>
    <row r="7" spans="1:6" ht="21.75" x14ac:dyDescent="0.4">
      <c r="A7" s="13">
        <v>1</v>
      </c>
      <c r="B7" s="15" t="s">
        <v>60</v>
      </c>
      <c r="C7" s="13">
        <v>2</v>
      </c>
      <c r="D7" s="13" t="s">
        <v>11</v>
      </c>
      <c r="E7" s="17">
        <v>195</v>
      </c>
      <c r="F7" s="14">
        <f t="shared" ref="F7:F49" si="0">C7*E7</f>
        <v>390</v>
      </c>
    </row>
    <row r="8" spans="1:6" ht="21.75" x14ac:dyDescent="0.4">
      <c r="A8" s="13">
        <v>2</v>
      </c>
      <c r="B8" s="15" t="s">
        <v>28</v>
      </c>
      <c r="C8" s="13">
        <v>5</v>
      </c>
      <c r="D8" s="13" t="s">
        <v>12</v>
      </c>
      <c r="E8" s="17">
        <v>30</v>
      </c>
      <c r="F8" s="14">
        <f t="shared" si="0"/>
        <v>150</v>
      </c>
    </row>
    <row r="9" spans="1:6" ht="21.75" x14ac:dyDescent="0.4">
      <c r="A9" s="13">
        <v>3</v>
      </c>
      <c r="B9" s="15" t="s">
        <v>29</v>
      </c>
      <c r="C9" s="13">
        <v>6</v>
      </c>
      <c r="D9" s="13" t="s">
        <v>12</v>
      </c>
      <c r="E9" s="17">
        <v>8</v>
      </c>
      <c r="F9" s="14">
        <f t="shared" si="0"/>
        <v>48</v>
      </c>
    </row>
    <row r="10" spans="1:6" ht="21.75" x14ac:dyDescent="0.4">
      <c r="A10" s="13">
        <v>4</v>
      </c>
      <c r="B10" s="15" t="s">
        <v>13</v>
      </c>
      <c r="C10" s="13">
        <v>4</v>
      </c>
      <c r="D10" s="13" t="s">
        <v>14</v>
      </c>
      <c r="E10" s="32">
        <v>15</v>
      </c>
      <c r="F10" s="14">
        <f t="shared" si="0"/>
        <v>60</v>
      </c>
    </row>
    <row r="11" spans="1:6" ht="21.75" x14ac:dyDescent="0.4">
      <c r="A11" s="13">
        <v>5</v>
      </c>
      <c r="B11" s="15" t="s">
        <v>15</v>
      </c>
      <c r="C11" s="13">
        <v>1</v>
      </c>
      <c r="D11" s="13" t="s">
        <v>11</v>
      </c>
      <c r="E11" s="17">
        <v>140</v>
      </c>
      <c r="F11" s="14">
        <f t="shared" si="0"/>
        <v>140</v>
      </c>
    </row>
    <row r="12" spans="1:6" ht="21.75" x14ac:dyDescent="0.4">
      <c r="A12" s="13">
        <v>6</v>
      </c>
      <c r="B12" s="15" t="s">
        <v>16</v>
      </c>
      <c r="C12" s="13">
        <v>1</v>
      </c>
      <c r="D12" s="13" t="s">
        <v>12</v>
      </c>
      <c r="E12" s="17">
        <v>65</v>
      </c>
      <c r="F12" s="14">
        <f t="shared" si="0"/>
        <v>65</v>
      </c>
    </row>
    <row r="13" spans="1:6" ht="21.75" x14ac:dyDescent="0.4">
      <c r="A13" s="13">
        <v>7</v>
      </c>
      <c r="B13" s="15" t="s">
        <v>70</v>
      </c>
      <c r="C13" s="13">
        <v>1</v>
      </c>
      <c r="D13" s="13" t="s">
        <v>11</v>
      </c>
      <c r="E13" s="17">
        <v>150</v>
      </c>
      <c r="F13" s="14">
        <f t="shared" si="0"/>
        <v>150</v>
      </c>
    </row>
    <row r="14" spans="1:6" ht="21.75" x14ac:dyDescent="0.4">
      <c r="A14" s="13">
        <v>8</v>
      </c>
      <c r="B14" s="15" t="s">
        <v>30</v>
      </c>
      <c r="C14" s="13">
        <v>1</v>
      </c>
      <c r="D14" s="13" t="s">
        <v>12</v>
      </c>
      <c r="E14" s="17">
        <v>20</v>
      </c>
      <c r="F14" s="14">
        <f t="shared" si="0"/>
        <v>20</v>
      </c>
    </row>
    <row r="15" spans="1:6" ht="21.75" x14ac:dyDescent="0.4">
      <c r="A15" s="13">
        <v>9</v>
      </c>
      <c r="B15" s="15" t="s">
        <v>31</v>
      </c>
      <c r="C15" s="13">
        <v>2</v>
      </c>
      <c r="D15" s="13" t="s">
        <v>12</v>
      </c>
      <c r="E15" s="18">
        <v>5</v>
      </c>
      <c r="F15" s="14">
        <f t="shared" si="0"/>
        <v>10</v>
      </c>
    </row>
    <row r="16" spans="1:6" ht="21.75" x14ac:dyDescent="0.4">
      <c r="A16" s="13">
        <v>10</v>
      </c>
      <c r="B16" s="15" t="s">
        <v>61</v>
      </c>
      <c r="C16" s="13">
        <v>2</v>
      </c>
      <c r="D16" s="13" t="s">
        <v>11</v>
      </c>
      <c r="E16" s="18">
        <v>60</v>
      </c>
      <c r="F16" s="14">
        <f t="shared" si="0"/>
        <v>120</v>
      </c>
    </row>
    <row r="17" spans="1:6" ht="21.75" x14ac:dyDescent="0.4">
      <c r="A17" s="13">
        <v>11</v>
      </c>
      <c r="B17" s="15" t="s">
        <v>17</v>
      </c>
      <c r="C17" s="13">
        <v>1</v>
      </c>
      <c r="D17" s="13" t="s">
        <v>12</v>
      </c>
      <c r="E17" s="18">
        <v>20</v>
      </c>
      <c r="F17" s="14">
        <f t="shared" si="0"/>
        <v>20</v>
      </c>
    </row>
    <row r="18" spans="1:6" ht="21.75" x14ac:dyDescent="0.4">
      <c r="A18" s="13">
        <v>12</v>
      </c>
      <c r="B18" s="15" t="s">
        <v>32</v>
      </c>
      <c r="C18" s="13">
        <v>1</v>
      </c>
      <c r="D18" s="13" t="s">
        <v>12</v>
      </c>
      <c r="E18" s="18">
        <v>30</v>
      </c>
      <c r="F18" s="14">
        <f t="shared" si="0"/>
        <v>30</v>
      </c>
    </row>
    <row r="19" spans="1:6" ht="21.75" x14ac:dyDescent="0.4">
      <c r="A19" s="13">
        <v>13</v>
      </c>
      <c r="B19" s="15" t="s">
        <v>33</v>
      </c>
      <c r="C19" s="13">
        <v>13</v>
      </c>
      <c r="D19" s="13" t="s">
        <v>12</v>
      </c>
      <c r="E19" s="18">
        <v>10</v>
      </c>
      <c r="F19" s="14">
        <f t="shared" si="0"/>
        <v>130</v>
      </c>
    </row>
    <row r="20" spans="1:6" ht="21.75" x14ac:dyDescent="0.4">
      <c r="A20" s="13">
        <v>14</v>
      </c>
      <c r="B20" s="15" t="s">
        <v>34</v>
      </c>
      <c r="C20" s="13">
        <v>17</v>
      </c>
      <c r="D20" s="13" t="s">
        <v>12</v>
      </c>
      <c r="E20" s="18">
        <v>3</v>
      </c>
      <c r="F20" s="14">
        <f t="shared" si="0"/>
        <v>51</v>
      </c>
    </row>
    <row r="21" spans="1:6" ht="23.25" customHeight="1" x14ac:dyDescent="0.4">
      <c r="A21" s="13">
        <v>15</v>
      </c>
      <c r="B21" s="16" t="s">
        <v>57</v>
      </c>
      <c r="C21" s="13">
        <v>2</v>
      </c>
      <c r="D21" s="13" t="s">
        <v>19</v>
      </c>
      <c r="E21" s="18">
        <v>90</v>
      </c>
      <c r="F21" s="14">
        <f t="shared" si="0"/>
        <v>180</v>
      </c>
    </row>
    <row r="22" spans="1:6" ht="21.75" x14ac:dyDescent="0.4">
      <c r="A22" s="13">
        <v>16</v>
      </c>
      <c r="B22" s="15" t="s">
        <v>35</v>
      </c>
      <c r="C22" s="13">
        <v>2</v>
      </c>
      <c r="D22" s="13" t="s">
        <v>19</v>
      </c>
      <c r="E22" s="18">
        <v>25</v>
      </c>
      <c r="F22" s="14">
        <f t="shared" si="0"/>
        <v>50</v>
      </c>
    </row>
    <row r="23" spans="1:6" ht="21.75" x14ac:dyDescent="0.4">
      <c r="A23" s="13">
        <v>17</v>
      </c>
      <c r="B23" s="15" t="s">
        <v>36</v>
      </c>
      <c r="C23" s="13">
        <v>4</v>
      </c>
      <c r="D23" s="13" t="s">
        <v>19</v>
      </c>
      <c r="E23" s="18">
        <v>5</v>
      </c>
      <c r="F23" s="14">
        <f t="shared" si="0"/>
        <v>20</v>
      </c>
    </row>
    <row r="24" spans="1:6" ht="21.75" x14ac:dyDescent="0.4">
      <c r="A24" s="13">
        <v>18</v>
      </c>
      <c r="B24" s="15" t="s">
        <v>62</v>
      </c>
      <c r="C24" s="13">
        <v>1</v>
      </c>
      <c r="D24" s="13" t="s">
        <v>19</v>
      </c>
      <c r="E24" s="18">
        <v>25</v>
      </c>
      <c r="F24" s="14">
        <f t="shared" si="0"/>
        <v>25</v>
      </c>
    </row>
    <row r="25" spans="1:6" ht="21.75" x14ac:dyDescent="0.4">
      <c r="A25" s="13">
        <v>19</v>
      </c>
      <c r="B25" s="15" t="s">
        <v>63</v>
      </c>
      <c r="C25" s="13">
        <v>1</v>
      </c>
      <c r="D25" s="13" t="s">
        <v>37</v>
      </c>
      <c r="E25" s="18">
        <v>15</v>
      </c>
      <c r="F25" s="14">
        <f t="shared" si="0"/>
        <v>15</v>
      </c>
    </row>
    <row r="26" spans="1:6" ht="21.75" x14ac:dyDescent="0.4">
      <c r="A26" s="13">
        <v>20</v>
      </c>
      <c r="B26" s="15" t="s">
        <v>38</v>
      </c>
      <c r="C26" s="13">
        <v>3</v>
      </c>
      <c r="D26" s="13" t="s">
        <v>19</v>
      </c>
      <c r="E26" s="17">
        <v>15</v>
      </c>
      <c r="F26" s="14">
        <f t="shared" si="0"/>
        <v>45</v>
      </c>
    </row>
    <row r="27" spans="1:6" ht="21.75" x14ac:dyDescent="0.4">
      <c r="A27" s="13">
        <v>21</v>
      </c>
      <c r="B27" s="15" t="s">
        <v>39</v>
      </c>
      <c r="C27" s="13">
        <v>3</v>
      </c>
      <c r="D27" s="13" t="s">
        <v>19</v>
      </c>
      <c r="E27" s="17">
        <v>50</v>
      </c>
      <c r="F27" s="14">
        <f t="shared" si="0"/>
        <v>150</v>
      </c>
    </row>
    <row r="28" spans="1:6" ht="21.75" x14ac:dyDescent="0.4">
      <c r="A28" s="13">
        <v>22</v>
      </c>
      <c r="B28" s="15" t="s">
        <v>64</v>
      </c>
      <c r="C28" s="13">
        <v>2</v>
      </c>
      <c r="D28" s="13" t="s">
        <v>12</v>
      </c>
      <c r="E28" s="17">
        <v>35</v>
      </c>
      <c r="F28" s="14">
        <f t="shared" si="0"/>
        <v>70</v>
      </c>
    </row>
    <row r="29" spans="1:6" ht="21.75" x14ac:dyDescent="0.4">
      <c r="A29" s="13">
        <v>23</v>
      </c>
      <c r="B29" s="15" t="s">
        <v>65</v>
      </c>
      <c r="C29" s="13">
        <v>1</v>
      </c>
      <c r="D29" s="13" t="s">
        <v>37</v>
      </c>
      <c r="E29" s="17">
        <v>15</v>
      </c>
      <c r="F29" s="14">
        <f t="shared" si="0"/>
        <v>15</v>
      </c>
    </row>
    <row r="30" spans="1:6" ht="21.75" x14ac:dyDescent="0.4">
      <c r="A30" s="13">
        <v>24</v>
      </c>
      <c r="B30" s="15" t="s">
        <v>66</v>
      </c>
      <c r="C30" s="13">
        <v>1</v>
      </c>
      <c r="D30" s="13" t="s">
        <v>12</v>
      </c>
      <c r="E30" s="17">
        <v>65</v>
      </c>
      <c r="F30" s="14">
        <f t="shared" si="0"/>
        <v>65</v>
      </c>
    </row>
    <row r="31" spans="1:6" ht="21.75" x14ac:dyDescent="0.4">
      <c r="A31" s="13">
        <v>25</v>
      </c>
      <c r="B31" s="15" t="s">
        <v>67</v>
      </c>
      <c r="C31" s="13">
        <v>1</v>
      </c>
      <c r="D31" s="13" t="s">
        <v>37</v>
      </c>
      <c r="E31" s="17">
        <v>15</v>
      </c>
      <c r="F31" s="14">
        <f t="shared" si="0"/>
        <v>15</v>
      </c>
    </row>
    <row r="32" spans="1:6" ht="21.75" x14ac:dyDescent="0.4">
      <c r="A32" s="13">
        <v>26</v>
      </c>
      <c r="B32" s="15" t="s">
        <v>40</v>
      </c>
      <c r="C32" s="13">
        <v>1</v>
      </c>
      <c r="D32" s="13" t="s">
        <v>20</v>
      </c>
      <c r="E32" s="17">
        <v>50</v>
      </c>
      <c r="F32" s="14">
        <f t="shared" si="0"/>
        <v>50</v>
      </c>
    </row>
    <row r="33" spans="1:6" ht="21.75" x14ac:dyDescent="0.4">
      <c r="A33" s="13">
        <v>27</v>
      </c>
      <c r="B33" s="15" t="s">
        <v>41</v>
      </c>
      <c r="C33" s="13">
        <v>100</v>
      </c>
      <c r="D33" s="13" t="s">
        <v>12</v>
      </c>
      <c r="E33" s="33">
        <v>1</v>
      </c>
      <c r="F33" s="14">
        <f t="shared" si="0"/>
        <v>100</v>
      </c>
    </row>
    <row r="34" spans="1:6" ht="21.75" x14ac:dyDescent="0.4">
      <c r="A34" s="13">
        <v>28</v>
      </c>
      <c r="B34" s="15" t="s">
        <v>42</v>
      </c>
      <c r="C34" s="13">
        <v>100</v>
      </c>
      <c r="D34" s="13" t="s">
        <v>12</v>
      </c>
      <c r="E34" s="33">
        <v>0.5</v>
      </c>
      <c r="F34" s="14">
        <f t="shared" si="0"/>
        <v>50</v>
      </c>
    </row>
    <row r="35" spans="1:6" ht="21.75" x14ac:dyDescent="0.4">
      <c r="A35" s="13">
        <v>29</v>
      </c>
      <c r="B35" s="15" t="s">
        <v>43</v>
      </c>
      <c r="C35" s="13">
        <v>12</v>
      </c>
      <c r="D35" s="13" t="s">
        <v>12</v>
      </c>
      <c r="E35" s="18">
        <v>2</v>
      </c>
      <c r="F35" s="14">
        <f t="shared" si="0"/>
        <v>24</v>
      </c>
    </row>
    <row r="36" spans="1:6" ht="21.75" x14ac:dyDescent="0.4">
      <c r="A36" s="13">
        <v>30</v>
      </c>
      <c r="B36" s="15" t="s">
        <v>44</v>
      </c>
      <c r="C36" s="13">
        <v>5</v>
      </c>
      <c r="D36" s="13" t="s">
        <v>12</v>
      </c>
      <c r="E36" s="18">
        <v>4</v>
      </c>
      <c r="F36" s="14">
        <f t="shared" si="0"/>
        <v>20</v>
      </c>
    </row>
    <row r="37" spans="1:6" ht="21.75" x14ac:dyDescent="0.4">
      <c r="A37" s="13">
        <v>31</v>
      </c>
      <c r="B37" s="15" t="s">
        <v>45</v>
      </c>
      <c r="C37" s="13">
        <v>1</v>
      </c>
      <c r="D37" s="13" t="s">
        <v>19</v>
      </c>
      <c r="E37" s="18">
        <v>50</v>
      </c>
      <c r="F37" s="14">
        <f t="shared" si="0"/>
        <v>50</v>
      </c>
    </row>
    <row r="38" spans="1:6" ht="21.75" x14ac:dyDescent="0.4">
      <c r="A38" s="13">
        <v>32</v>
      </c>
      <c r="B38" s="15" t="s">
        <v>46</v>
      </c>
      <c r="C38" s="13">
        <v>1</v>
      </c>
      <c r="D38" s="13" t="s">
        <v>19</v>
      </c>
      <c r="E38" s="18">
        <v>15</v>
      </c>
      <c r="F38" s="14">
        <f t="shared" si="0"/>
        <v>15</v>
      </c>
    </row>
    <row r="39" spans="1:6" ht="21.75" x14ac:dyDescent="0.4">
      <c r="A39" s="13">
        <v>33</v>
      </c>
      <c r="B39" s="15" t="s">
        <v>47</v>
      </c>
      <c r="C39" s="13">
        <v>1</v>
      </c>
      <c r="D39" s="13" t="s">
        <v>11</v>
      </c>
      <c r="E39" s="18">
        <v>150</v>
      </c>
      <c r="F39" s="14">
        <f t="shared" si="0"/>
        <v>150</v>
      </c>
    </row>
    <row r="40" spans="1:6" ht="21.75" x14ac:dyDescent="0.4">
      <c r="A40" s="13">
        <v>34</v>
      </c>
      <c r="B40" s="15" t="s">
        <v>48</v>
      </c>
      <c r="C40" s="13">
        <v>1</v>
      </c>
      <c r="D40" s="13" t="s">
        <v>21</v>
      </c>
      <c r="E40" s="18">
        <v>30</v>
      </c>
      <c r="F40" s="14">
        <f t="shared" si="0"/>
        <v>30</v>
      </c>
    </row>
    <row r="41" spans="1:6" ht="21.75" x14ac:dyDescent="0.4">
      <c r="A41" s="13">
        <v>35</v>
      </c>
      <c r="B41" s="15" t="s">
        <v>49</v>
      </c>
      <c r="C41" s="13">
        <v>200</v>
      </c>
      <c r="D41" s="13" t="s">
        <v>12</v>
      </c>
      <c r="E41" s="33">
        <v>2</v>
      </c>
      <c r="F41" s="14">
        <f t="shared" si="0"/>
        <v>400</v>
      </c>
    </row>
    <row r="42" spans="1:6" ht="21.75" x14ac:dyDescent="0.4">
      <c r="A42" s="13">
        <v>36</v>
      </c>
      <c r="B42" s="15" t="s">
        <v>50</v>
      </c>
      <c r="C42" s="13">
        <v>100</v>
      </c>
      <c r="D42" s="13" t="s">
        <v>12</v>
      </c>
      <c r="E42" s="18">
        <v>3</v>
      </c>
      <c r="F42" s="14">
        <f t="shared" si="0"/>
        <v>300</v>
      </c>
    </row>
    <row r="43" spans="1:6" ht="21.75" x14ac:dyDescent="0.4">
      <c r="A43" s="13">
        <v>37</v>
      </c>
      <c r="B43" s="15" t="s">
        <v>51</v>
      </c>
      <c r="C43" s="13">
        <v>50</v>
      </c>
      <c r="D43" s="13" t="s">
        <v>12</v>
      </c>
      <c r="E43" s="18">
        <v>2</v>
      </c>
      <c r="F43" s="14">
        <f t="shared" si="0"/>
        <v>100</v>
      </c>
    </row>
    <row r="44" spans="1:6" ht="21.75" x14ac:dyDescent="0.4">
      <c r="A44" s="13">
        <v>38</v>
      </c>
      <c r="B44" s="15" t="s">
        <v>52</v>
      </c>
      <c r="C44" s="13">
        <v>1</v>
      </c>
      <c r="D44" s="13" t="s">
        <v>11</v>
      </c>
      <c r="E44" s="17">
        <v>120</v>
      </c>
      <c r="F44" s="14">
        <f t="shared" si="0"/>
        <v>120</v>
      </c>
    </row>
    <row r="45" spans="1:6" ht="21.75" x14ac:dyDescent="0.4">
      <c r="A45" s="13">
        <v>39</v>
      </c>
      <c r="B45" s="15" t="s">
        <v>53</v>
      </c>
      <c r="C45" s="13">
        <v>1</v>
      </c>
      <c r="D45" s="13" t="s">
        <v>18</v>
      </c>
      <c r="E45" s="17">
        <v>20</v>
      </c>
      <c r="F45" s="14">
        <f t="shared" si="0"/>
        <v>20</v>
      </c>
    </row>
    <row r="46" spans="1:6" ht="21.75" x14ac:dyDescent="0.4">
      <c r="A46" s="13">
        <v>40</v>
      </c>
      <c r="B46" s="15" t="s">
        <v>59</v>
      </c>
      <c r="C46" s="13">
        <v>100</v>
      </c>
      <c r="D46" s="13" t="s">
        <v>12</v>
      </c>
      <c r="E46" s="32">
        <v>1</v>
      </c>
      <c r="F46" s="14">
        <f t="shared" si="0"/>
        <v>100</v>
      </c>
    </row>
    <row r="47" spans="1:6" ht="21.75" x14ac:dyDescent="0.4">
      <c r="A47" s="13">
        <v>41</v>
      </c>
      <c r="B47" s="15" t="s">
        <v>58</v>
      </c>
      <c r="C47" s="13">
        <v>100</v>
      </c>
      <c r="D47" s="13" t="s">
        <v>12</v>
      </c>
      <c r="E47" s="32">
        <v>0.5</v>
      </c>
      <c r="F47" s="14">
        <f t="shared" si="0"/>
        <v>50</v>
      </c>
    </row>
    <row r="48" spans="1:6" ht="21.75" x14ac:dyDescent="0.4">
      <c r="A48" s="13">
        <v>42</v>
      </c>
      <c r="B48" s="15" t="s">
        <v>54</v>
      </c>
      <c r="C48" s="13">
        <v>20</v>
      </c>
      <c r="D48" s="13" t="s">
        <v>19</v>
      </c>
      <c r="E48" s="17">
        <v>5</v>
      </c>
      <c r="F48" s="14">
        <f t="shared" si="0"/>
        <v>100</v>
      </c>
    </row>
    <row r="49" spans="1:6" ht="21.75" x14ac:dyDescent="0.4">
      <c r="A49" s="13">
        <v>43</v>
      </c>
      <c r="B49" s="15" t="s">
        <v>55</v>
      </c>
      <c r="C49" s="13">
        <v>1</v>
      </c>
      <c r="D49" s="13" t="s">
        <v>22</v>
      </c>
      <c r="E49" s="17">
        <v>300</v>
      </c>
      <c r="F49" s="14">
        <f t="shared" si="0"/>
        <v>300</v>
      </c>
    </row>
    <row r="50" spans="1:6" ht="21.75" x14ac:dyDescent="0.4">
      <c r="A50" s="7"/>
      <c r="B50" s="38" t="s">
        <v>23</v>
      </c>
      <c r="C50" s="38"/>
      <c r="D50" s="39"/>
      <c r="E50" s="8" t="s">
        <v>24</v>
      </c>
      <c r="F50" s="9">
        <f>SUM(F7:F49)</f>
        <v>4013</v>
      </c>
    </row>
    <row r="51" spans="1:6" ht="26.25" x14ac:dyDescent="0.4">
      <c r="A51" s="10"/>
      <c r="B51" s="40" t="str">
        <f>"("&amp;BAHTTEXT(F50)&amp;")"</f>
        <v>(สี่พันสิบสามบาทถ้วน)</v>
      </c>
      <c r="C51" s="40"/>
      <c r="D51" s="41"/>
      <c r="E51" s="11" t="s">
        <v>25</v>
      </c>
      <c r="F51" s="12"/>
    </row>
  </sheetData>
  <mergeCells count="6">
    <mergeCell ref="A4:F4"/>
    <mergeCell ref="B50:D50"/>
    <mergeCell ref="B51:D51"/>
    <mergeCell ref="A1:F1"/>
    <mergeCell ref="A2:F2"/>
    <mergeCell ref="A3:F3"/>
  </mergeCells>
  <pageMargins left="0.51181102362204722" right="0" top="0.74803149606299213" bottom="0.74803149606299213" header="0.31496062992125984" footer="0.31496062992125984"/>
  <pageSetup paperSize="9" fitToWidth="0" orientation="portrait" horizontalDpi="180" verticalDpi="18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2B933-75F6-4CC0-9DBD-BC2292CEA466}">
  <sheetPr>
    <tabColor theme="6" tint="0.59999389629810485"/>
  </sheetPr>
  <dimension ref="A1:F30"/>
  <sheetViews>
    <sheetView view="pageBreakPreview" topLeftCell="A22" workbookViewId="0">
      <selection activeCell="E30" sqref="E30"/>
    </sheetView>
  </sheetViews>
  <sheetFormatPr defaultRowHeight="18.75" x14ac:dyDescent="0.4"/>
  <cols>
    <col min="1" max="1" width="6.7109375" style="1" customWidth="1"/>
    <col min="2" max="2" width="47.28515625" style="1" customWidth="1"/>
    <col min="3" max="4" width="7" style="1" customWidth="1"/>
    <col min="5" max="5" width="11.5703125" style="1" customWidth="1"/>
    <col min="6" max="6" width="12.42578125" style="1" customWidth="1"/>
    <col min="7" max="16384" width="9.140625" style="1"/>
  </cols>
  <sheetData>
    <row r="1" spans="1:6" ht="24" x14ac:dyDescent="0.55000000000000004">
      <c r="A1" s="42" t="s">
        <v>71</v>
      </c>
      <c r="B1" s="42"/>
      <c r="C1" s="42"/>
      <c r="D1" s="42"/>
      <c r="E1" s="42"/>
      <c r="F1" s="42"/>
    </row>
    <row r="2" spans="1:6" ht="24" x14ac:dyDescent="0.55000000000000004">
      <c r="A2" s="42" t="s">
        <v>104</v>
      </c>
      <c r="B2" s="42"/>
      <c r="C2" s="42"/>
      <c r="D2" s="42"/>
      <c r="E2" s="42"/>
      <c r="F2" s="43"/>
    </row>
    <row r="3" spans="1:6" ht="24" x14ac:dyDescent="0.55000000000000004">
      <c r="A3" s="44" t="s">
        <v>105</v>
      </c>
      <c r="B3" s="42"/>
      <c r="C3" s="42"/>
      <c r="D3" s="42"/>
      <c r="E3" s="42"/>
      <c r="F3" s="43"/>
    </row>
    <row r="4" spans="1:6" ht="24.75" customHeight="1" x14ac:dyDescent="0.55000000000000004">
      <c r="A4" s="35" t="s">
        <v>74</v>
      </c>
      <c r="B4" s="36"/>
      <c r="C4" s="36"/>
      <c r="D4" s="36"/>
      <c r="E4" s="36"/>
      <c r="F4" s="37"/>
    </row>
    <row r="5" spans="1:6" x14ac:dyDescent="0.4">
      <c r="A5" s="2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</row>
    <row r="6" spans="1:6" x14ac:dyDescent="0.4">
      <c r="A6" s="4" t="s">
        <v>6</v>
      </c>
      <c r="B6" s="5"/>
      <c r="C6" s="6" t="s">
        <v>7</v>
      </c>
      <c r="D6" s="6" t="s">
        <v>8</v>
      </c>
      <c r="E6" s="6" t="s">
        <v>9</v>
      </c>
      <c r="F6" s="6" t="s">
        <v>10</v>
      </c>
    </row>
    <row r="7" spans="1:6" ht="46.5" customHeight="1" x14ac:dyDescent="0.4">
      <c r="A7" s="19">
        <v>1</v>
      </c>
      <c r="B7" s="20" t="s">
        <v>56</v>
      </c>
      <c r="C7" s="21">
        <v>1</v>
      </c>
      <c r="D7" s="21" t="s">
        <v>22</v>
      </c>
      <c r="E7" s="22">
        <v>3892.4</v>
      </c>
      <c r="F7" s="23">
        <f>E7*C7</f>
        <v>3892.4</v>
      </c>
    </row>
    <row r="8" spans="1:6" ht="21.75" x14ac:dyDescent="0.4">
      <c r="A8" s="13">
        <v>2</v>
      </c>
      <c r="B8" s="15" t="s">
        <v>26</v>
      </c>
      <c r="C8" s="13">
        <v>35</v>
      </c>
      <c r="D8" s="13" t="s">
        <v>12</v>
      </c>
      <c r="E8" s="17">
        <v>14</v>
      </c>
      <c r="F8" s="24">
        <f t="shared" ref="F8:F9" si="0">E8*C8</f>
        <v>490</v>
      </c>
    </row>
    <row r="9" spans="1:6" ht="21.75" x14ac:dyDescent="0.4">
      <c r="A9" s="13">
        <v>3</v>
      </c>
      <c r="B9" s="15" t="s">
        <v>27</v>
      </c>
      <c r="C9" s="13">
        <v>3</v>
      </c>
      <c r="D9" s="13" t="s">
        <v>12</v>
      </c>
      <c r="E9" s="17">
        <v>17</v>
      </c>
      <c r="F9" s="24">
        <f t="shared" si="0"/>
        <v>51</v>
      </c>
    </row>
    <row r="10" spans="1:6" ht="21.75" x14ac:dyDescent="0.4">
      <c r="A10" s="13"/>
      <c r="B10" s="15"/>
      <c r="C10" s="13"/>
      <c r="D10" s="13"/>
      <c r="E10" s="17"/>
      <c r="F10" s="14"/>
    </row>
    <row r="11" spans="1:6" ht="21.75" x14ac:dyDescent="0.4">
      <c r="A11" s="13"/>
      <c r="B11" s="15"/>
      <c r="C11" s="13"/>
      <c r="D11" s="13"/>
      <c r="E11" s="17"/>
      <c r="F11" s="14"/>
    </row>
    <row r="12" spans="1:6" ht="21.75" x14ac:dyDescent="0.4">
      <c r="A12" s="13"/>
      <c r="B12" s="15"/>
      <c r="C12" s="13"/>
      <c r="D12" s="13"/>
      <c r="E12" s="17"/>
      <c r="F12" s="14"/>
    </row>
    <row r="13" spans="1:6" ht="21.75" x14ac:dyDescent="0.4">
      <c r="A13" s="13"/>
      <c r="B13" s="15"/>
      <c r="C13" s="13"/>
      <c r="D13" s="13"/>
      <c r="E13" s="17"/>
      <c r="F13" s="14"/>
    </row>
    <row r="14" spans="1:6" ht="21.75" x14ac:dyDescent="0.4">
      <c r="A14" s="13"/>
      <c r="B14" s="15"/>
      <c r="C14" s="13"/>
      <c r="D14" s="13"/>
      <c r="E14" s="17"/>
      <c r="F14" s="14"/>
    </row>
    <row r="15" spans="1:6" ht="21.75" x14ac:dyDescent="0.4">
      <c r="A15" s="13"/>
      <c r="B15" s="15"/>
      <c r="C15" s="13"/>
      <c r="D15" s="13"/>
      <c r="E15" s="17"/>
      <c r="F15" s="14"/>
    </row>
    <row r="16" spans="1:6" ht="21.75" x14ac:dyDescent="0.4">
      <c r="A16" s="13"/>
      <c r="B16" s="15"/>
      <c r="C16" s="13"/>
      <c r="D16" s="13"/>
      <c r="E16" s="17"/>
      <c r="F16" s="14"/>
    </row>
    <row r="17" spans="1:6" ht="21.75" x14ac:dyDescent="0.4">
      <c r="A17" s="13"/>
      <c r="B17" s="15"/>
      <c r="C17" s="13"/>
      <c r="D17" s="13"/>
      <c r="E17" s="17"/>
      <c r="F17" s="14"/>
    </row>
    <row r="18" spans="1:6" ht="21.75" x14ac:dyDescent="0.4">
      <c r="A18" s="13"/>
      <c r="B18" s="15"/>
      <c r="C18" s="13"/>
      <c r="D18" s="13"/>
      <c r="E18" s="18"/>
      <c r="F18" s="14"/>
    </row>
    <row r="19" spans="1:6" ht="21.75" x14ac:dyDescent="0.4">
      <c r="A19" s="13"/>
      <c r="B19" s="15"/>
      <c r="C19" s="13"/>
      <c r="D19" s="13"/>
      <c r="E19" s="17"/>
      <c r="F19" s="14"/>
    </row>
    <row r="20" spans="1:6" ht="21.75" x14ac:dyDescent="0.4">
      <c r="A20" s="13"/>
      <c r="B20" s="15"/>
      <c r="C20" s="13"/>
      <c r="D20" s="13"/>
      <c r="E20" s="17"/>
      <c r="F20" s="14"/>
    </row>
    <row r="21" spans="1:6" ht="21.75" x14ac:dyDescent="0.4">
      <c r="A21" s="13"/>
      <c r="B21" s="47" t="s">
        <v>23</v>
      </c>
      <c r="C21" s="48"/>
      <c r="D21" s="49"/>
      <c r="E21" s="17"/>
      <c r="F21" s="14">
        <f>SUM(F7:F20)</f>
        <v>4433.3999999999996</v>
      </c>
    </row>
    <row r="22" spans="1:6" ht="21.75" x14ac:dyDescent="0.4">
      <c r="A22" s="13"/>
      <c r="B22" s="47" t="s">
        <v>68</v>
      </c>
      <c r="C22" s="48"/>
      <c r="D22" s="49"/>
      <c r="E22" s="17"/>
      <c r="F22" s="14">
        <f>F21*0.07</f>
        <v>310.33800000000002</v>
      </c>
    </row>
    <row r="23" spans="1:6" ht="21.75" x14ac:dyDescent="0.4">
      <c r="A23" s="25"/>
      <c r="B23" s="50" t="s">
        <v>69</v>
      </c>
      <c r="C23" s="50"/>
      <c r="D23" s="51"/>
      <c r="E23" s="26" t="s">
        <v>24</v>
      </c>
      <c r="F23" s="27">
        <f>F21+F22</f>
        <v>4743.7379999999994</v>
      </c>
    </row>
    <row r="24" spans="1:6" ht="26.25" x14ac:dyDescent="0.4">
      <c r="A24" s="28"/>
      <c r="B24" s="45" t="str">
        <f>"("&amp;BAHTTEXT(F23)&amp;")"</f>
        <v>(สี่พันเจ็ดร้อยสี่สิบสามบาทเจ็ดสิบสี่สตางค์)</v>
      </c>
      <c r="C24" s="45"/>
      <c r="D24" s="46"/>
      <c r="E24" s="29" t="s">
        <v>25</v>
      </c>
      <c r="F24" s="30"/>
    </row>
    <row r="27" spans="1:6" x14ac:dyDescent="0.4">
      <c r="B27" s="31">
        <f>F23+'ใบกำกับภาษี-ลำพูน'!F50</f>
        <v>8756.7379999999994</v>
      </c>
    </row>
    <row r="28" spans="1:6" ht="29.25" x14ac:dyDescent="0.6">
      <c r="B28" s="53"/>
    </row>
    <row r="29" spans="1:6" ht="26.25" x14ac:dyDescent="0.55000000000000004">
      <c r="B29" s="52"/>
    </row>
    <row r="30" spans="1:6" ht="29.25" x14ac:dyDescent="0.6">
      <c r="B30" s="53"/>
    </row>
  </sheetData>
  <mergeCells count="8">
    <mergeCell ref="B24:D24"/>
    <mergeCell ref="B21:D21"/>
    <mergeCell ref="B22:D22"/>
    <mergeCell ref="A1:F1"/>
    <mergeCell ref="A2:F2"/>
    <mergeCell ref="A3:F3"/>
    <mergeCell ref="A4:F4"/>
    <mergeCell ref="B23:D23"/>
  </mergeCells>
  <pageMargins left="0.51181102362204722" right="0" top="0.74803149606299213" bottom="0.74803149606299213" header="0.31496062992125984" footer="0.31496062992125984"/>
  <pageSetup paperSize="9" fitToWidth="0" orientation="portrait" horizontalDpi="180" verticalDpi="18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BDE80-0CCE-425C-8B44-B73987176901}">
  <sheetPr>
    <tabColor theme="6" tint="0.59999389629810485"/>
  </sheetPr>
  <dimension ref="A1:F43"/>
  <sheetViews>
    <sheetView view="pageBreakPreview" topLeftCell="A28" workbookViewId="0">
      <selection activeCell="D8" sqref="D8"/>
    </sheetView>
  </sheetViews>
  <sheetFormatPr defaultRowHeight="18.75" x14ac:dyDescent="0.4"/>
  <cols>
    <col min="1" max="1" width="5.5703125" style="1" customWidth="1"/>
    <col min="2" max="2" width="47.28515625" style="1" customWidth="1"/>
    <col min="3" max="4" width="7" style="1" customWidth="1"/>
    <col min="5" max="5" width="11.5703125" style="1" customWidth="1"/>
    <col min="6" max="6" width="12.42578125" style="1" customWidth="1"/>
    <col min="7" max="16384" width="9.140625" style="1"/>
  </cols>
  <sheetData>
    <row r="1" spans="1:6" ht="24" x14ac:dyDescent="0.55000000000000004">
      <c r="A1" s="42" t="s">
        <v>71</v>
      </c>
      <c r="B1" s="42"/>
      <c r="C1" s="42"/>
      <c r="D1" s="42"/>
      <c r="E1" s="42"/>
      <c r="F1" s="42"/>
    </row>
    <row r="2" spans="1:6" ht="24" x14ac:dyDescent="0.55000000000000004">
      <c r="A2" s="42" t="s">
        <v>73</v>
      </c>
      <c r="B2" s="42"/>
      <c r="C2" s="42"/>
      <c r="D2" s="42"/>
      <c r="E2" s="42"/>
      <c r="F2" s="43"/>
    </row>
    <row r="3" spans="1:6" ht="24" x14ac:dyDescent="0.55000000000000004">
      <c r="A3" s="44" t="s">
        <v>72</v>
      </c>
      <c r="B3" s="42"/>
      <c r="C3" s="42"/>
      <c r="D3" s="42"/>
      <c r="E3" s="42"/>
      <c r="F3" s="43"/>
    </row>
    <row r="4" spans="1:6" ht="24.75" customHeight="1" x14ac:dyDescent="0.55000000000000004">
      <c r="A4" s="35" t="s">
        <v>74</v>
      </c>
      <c r="B4" s="36"/>
      <c r="C4" s="36"/>
      <c r="D4" s="36"/>
      <c r="E4" s="36"/>
      <c r="F4" s="37"/>
    </row>
    <row r="5" spans="1:6" x14ac:dyDescent="0.4">
      <c r="A5" s="2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</row>
    <row r="6" spans="1:6" x14ac:dyDescent="0.4">
      <c r="A6" s="4" t="s">
        <v>6</v>
      </c>
      <c r="B6" s="5"/>
      <c r="C6" s="6" t="s">
        <v>7</v>
      </c>
      <c r="D6" s="6" t="s">
        <v>8</v>
      </c>
      <c r="E6" s="6" t="s">
        <v>9</v>
      </c>
      <c r="F6" s="6" t="s">
        <v>10</v>
      </c>
    </row>
    <row r="7" spans="1:6" ht="46.5" customHeight="1" x14ac:dyDescent="0.4">
      <c r="A7" s="19">
        <v>1</v>
      </c>
      <c r="B7" s="20" t="s">
        <v>75</v>
      </c>
      <c r="C7" s="21">
        <v>1</v>
      </c>
      <c r="D7" s="21" t="s">
        <v>76</v>
      </c>
      <c r="E7" s="22"/>
      <c r="F7" s="34"/>
    </row>
    <row r="8" spans="1:6" ht="21.75" x14ac:dyDescent="0.4">
      <c r="A8" s="13">
        <v>2</v>
      </c>
      <c r="B8" s="15" t="s">
        <v>77</v>
      </c>
      <c r="C8" s="13">
        <v>2</v>
      </c>
      <c r="D8" s="13" t="s">
        <v>76</v>
      </c>
      <c r="E8" s="17"/>
      <c r="F8" s="24"/>
    </row>
    <row r="9" spans="1:6" ht="21.75" x14ac:dyDescent="0.4">
      <c r="A9" s="13">
        <v>3</v>
      </c>
      <c r="B9" s="15" t="s">
        <v>78</v>
      </c>
      <c r="C9" s="13">
        <v>5</v>
      </c>
      <c r="D9" s="13" t="s">
        <v>76</v>
      </c>
      <c r="E9" s="17"/>
      <c r="F9" s="24"/>
    </row>
    <row r="10" spans="1:6" ht="21.75" x14ac:dyDescent="0.4">
      <c r="A10" s="13">
        <v>4</v>
      </c>
      <c r="B10" s="15" t="s">
        <v>79</v>
      </c>
      <c r="C10" s="13">
        <v>1</v>
      </c>
      <c r="D10" s="13" t="s">
        <v>76</v>
      </c>
      <c r="E10" s="17"/>
      <c r="F10" s="24"/>
    </row>
    <row r="11" spans="1:6" ht="42" x14ac:dyDescent="0.4">
      <c r="A11" s="13">
        <v>5</v>
      </c>
      <c r="B11" s="15" t="s">
        <v>80</v>
      </c>
      <c r="C11" s="13">
        <v>4</v>
      </c>
      <c r="D11" s="13" t="s">
        <v>76</v>
      </c>
      <c r="E11" s="17"/>
      <c r="F11" s="24"/>
    </row>
    <row r="12" spans="1:6" ht="21.75" x14ac:dyDescent="0.4">
      <c r="A12" s="13">
        <v>6</v>
      </c>
      <c r="B12" s="15" t="s">
        <v>81</v>
      </c>
      <c r="C12" s="13">
        <v>1</v>
      </c>
      <c r="D12" s="13" t="s">
        <v>76</v>
      </c>
      <c r="E12" s="17"/>
      <c r="F12" s="24"/>
    </row>
    <row r="13" spans="1:6" ht="21.75" x14ac:dyDescent="0.4">
      <c r="A13" s="13">
        <v>7</v>
      </c>
      <c r="B13" s="15" t="s">
        <v>82</v>
      </c>
      <c r="C13" s="13">
        <v>3</v>
      </c>
      <c r="D13" s="13" t="s">
        <v>76</v>
      </c>
      <c r="E13" s="17"/>
      <c r="F13" s="24"/>
    </row>
    <row r="14" spans="1:6" ht="21.75" x14ac:dyDescent="0.4">
      <c r="A14" s="13">
        <v>8</v>
      </c>
      <c r="B14" s="15" t="s">
        <v>83</v>
      </c>
      <c r="C14" s="13">
        <v>4</v>
      </c>
      <c r="D14" s="13" t="s">
        <v>76</v>
      </c>
      <c r="E14" s="17"/>
      <c r="F14" s="24"/>
    </row>
    <row r="15" spans="1:6" ht="42" x14ac:dyDescent="0.4">
      <c r="A15" s="13">
        <v>9</v>
      </c>
      <c r="B15" s="15" t="s">
        <v>84</v>
      </c>
      <c r="C15" s="13">
        <v>2</v>
      </c>
      <c r="D15" s="13" t="s">
        <v>76</v>
      </c>
      <c r="E15" s="17"/>
      <c r="F15" s="24"/>
    </row>
    <row r="16" spans="1:6" ht="42" x14ac:dyDescent="0.4">
      <c r="A16" s="13">
        <v>10</v>
      </c>
      <c r="B16" s="15" t="s">
        <v>85</v>
      </c>
      <c r="C16" s="13">
        <v>1</v>
      </c>
      <c r="D16" s="13" t="s">
        <v>76</v>
      </c>
      <c r="E16" s="17"/>
      <c r="F16" s="24"/>
    </row>
    <row r="17" spans="1:6" ht="42" x14ac:dyDescent="0.4">
      <c r="A17" s="13">
        <v>11</v>
      </c>
      <c r="B17" s="15" t="s">
        <v>86</v>
      </c>
      <c r="C17" s="13">
        <v>1</v>
      </c>
      <c r="D17" s="13" t="s">
        <v>76</v>
      </c>
      <c r="E17" s="17"/>
      <c r="F17" s="24"/>
    </row>
    <row r="18" spans="1:6" ht="42" x14ac:dyDescent="0.4">
      <c r="A18" s="13">
        <v>12</v>
      </c>
      <c r="B18" s="15" t="s">
        <v>87</v>
      </c>
      <c r="C18" s="13">
        <v>3</v>
      </c>
      <c r="D18" s="13" t="s">
        <v>76</v>
      </c>
      <c r="E18" s="18"/>
      <c r="F18" s="24"/>
    </row>
    <row r="19" spans="1:6" ht="42" x14ac:dyDescent="0.4">
      <c r="A19" s="13">
        <v>13</v>
      </c>
      <c r="B19" s="15" t="s">
        <v>88</v>
      </c>
      <c r="C19" s="13">
        <v>1</v>
      </c>
      <c r="D19" s="13" t="s">
        <v>76</v>
      </c>
      <c r="E19" s="18"/>
      <c r="F19" s="24"/>
    </row>
    <row r="20" spans="1:6" ht="42" x14ac:dyDescent="0.4">
      <c r="A20" s="13">
        <v>14</v>
      </c>
      <c r="B20" s="15" t="s">
        <v>89</v>
      </c>
      <c r="C20" s="13">
        <v>1</v>
      </c>
      <c r="D20" s="13" t="s">
        <v>76</v>
      </c>
      <c r="E20" s="18"/>
      <c r="F20" s="24"/>
    </row>
    <row r="21" spans="1:6" ht="42" x14ac:dyDescent="0.4">
      <c r="A21" s="13">
        <v>15</v>
      </c>
      <c r="B21" s="15" t="s">
        <v>90</v>
      </c>
      <c r="C21" s="13">
        <v>1</v>
      </c>
      <c r="D21" s="13" t="s">
        <v>76</v>
      </c>
      <c r="E21" s="18"/>
      <c r="F21" s="24"/>
    </row>
    <row r="22" spans="1:6" ht="42" x14ac:dyDescent="0.4">
      <c r="A22" s="13">
        <v>16</v>
      </c>
      <c r="B22" s="15" t="s">
        <v>91</v>
      </c>
      <c r="C22" s="13">
        <v>1</v>
      </c>
      <c r="D22" s="13" t="s">
        <v>76</v>
      </c>
      <c r="E22" s="18"/>
      <c r="F22" s="24"/>
    </row>
    <row r="23" spans="1:6" ht="42" x14ac:dyDescent="0.4">
      <c r="A23" s="13">
        <v>17</v>
      </c>
      <c r="B23" s="15" t="s">
        <v>92</v>
      </c>
      <c r="C23" s="13">
        <v>2</v>
      </c>
      <c r="D23" s="13" t="s">
        <v>76</v>
      </c>
      <c r="E23" s="18"/>
      <c r="F23" s="24"/>
    </row>
    <row r="24" spans="1:6" ht="21.75" x14ac:dyDescent="0.4">
      <c r="A24" s="13">
        <v>18</v>
      </c>
      <c r="B24" s="15" t="s">
        <v>93</v>
      </c>
      <c r="C24" s="13">
        <v>2</v>
      </c>
      <c r="D24" s="13" t="s">
        <v>76</v>
      </c>
      <c r="E24" s="18"/>
      <c r="F24" s="24"/>
    </row>
    <row r="25" spans="1:6" ht="21.75" x14ac:dyDescent="0.4">
      <c r="A25" s="13">
        <v>19</v>
      </c>
      <c r="B25" s="15" t="s">
        <v>94</v>
      </c>
      <c r="C25" s="13">
        <v>2</v>
      </c>
      <c r="D25" s="13" t="s">
        <v>76</v>
      </c>
      <c r="E25" s="18"/>
      <c r="F25" s="24"/>
    </row>
    <row r="26" spans="1:6" ht="21.75" x14ac:dyDescent="0.4">
      <c r="A26" s="13">
        <v>20</v>
      </c>
      <c r="B26" s="15" t="s">
        <v>95</v>
      </c>
      <c r="C26" s="13">
        <v>3</v>
      </c>
      <c r="D26" s="13" t="s">
        <v>76</v>
      </c>
      <c r="E26" s="18"/>
      <c r="F26" s="24"/>
    </row>
    <row r="27" spans="1:6" ht="21.75" x14ac:dyDescent="0.4">
      <c r="A27" s="13">
        <v>21</v>
      </c>
      <c r="B27" s="15" t="s">
        <v>96</v>
      </c>
      <c r="C27" s="13">
        <v>1</v>
      </c>
      <c r="D27" s="13" t="s">
        <v>76</v>
      </c>
      <c r="E27" s="18"/>
      <c r="F27" s="24"/>
    </row>
    <row r="28" spans="1:6" ht="21.75" x14ac:dyDescent="0.4">
      <c r="A28" s="13">
        <v>22</v>
      </c>
      <c r="B28" s="15" t="s">
        <v>97</v>
      </c>
      <c r="C28" s="13">
        <v>2</v>
      </c>
      <c r="D28" s="13" t="s">
        <v>76</v>
      </c>
      <c r="E28" s="18"/>
      <c r="F28" s="24"/>
    </row>
    <row r="29" spans="1:6" ht="42" x14ac:dyDescent="0.4">
      <c r="A29" s="13">
        <v>23</v>
      </c>
      <c r="B29" s="15" t="s">
        <v>98</v>
      </c>
      <c r="C29" s="13">
        <v>1</v>
      </c>
      <c r="D29" s="13" t="s">
        <v>76</v>
      </c>
      <c r="E29" s="18"/>
      <c r="F29" s="24"/>
    </row>
    <row r="30" spans="1:6" ht="21.75" x14ac:dyDescent="0.4">
      <c r="A30" s="13">
        <v>24</v>
      </c>
      <c r="B30" s="15" t="s">
        <v>99</v>
      </c>
      <c r="C30" s="13">
        <v>35</v>
      </c>
      <c r="D30" s="13" t="s">
        <v>76</v>
      </c>
      <c r="E30" s="18"/>
      <c r="F30" s="24"/>
    </row>
    <row r="31" spans="1:6" ht="21.75" x14ac:dyDescent="0.4">
      <c r="A31" s="13">
        <v>25</v>
      </c>
      <c r="B31" s="15" t="s">
        <v>100</v>
      </c>
      <c r="C31" s="13">
        <v>3</v>
      </c>
      <c r="D31" s="13" t="s">
        <v>76</v>
      </c>
      <c r="E31" s="18"/>
      <c r="F31" s="24"/>
    </row>
    <row r="32" spans="1:6" ht="21.75" x14ac:dyDescent="0.4">
      <c r="A32" s="13">
        <v>26</v>
      </c>
      <c r="B32" s="15" t="s">
        <v>101</v>
      </c>
      <c r="C32" s="13">
        <v>1</v>
      </c>
      <c r="D32" s="13" t="s">
        <v>76</v>
      </c>
      <c r="E32" s="18"/>
      <c r="F32" s="24"/>
    </row>
    <row r="33" spans="1:6" ht="21.75" x14ac:dyDescent="0.4">
      <c r="A33" s="13"/>
      <c r="B33" s="15" t="s">
        <v>102</v>
      </c>
      <c r="C33" s="13"/>
      <c r="D33" s="13"/>
      <c r="E33" s="18"/>
      <c r="F33" s="14"/>
    </row>
    <row r="34" spans="1:6" ht="21.75" x14ac:dyDescent="0.4">
      <c r="A34" s="13"/>
      <c r="B34" s="15" t="s">
        <v>103</v>
      </c>
      <c r="C34" s="13"/>
      <c r="D34" s="13"/>
      <c r="E34" s="18"/>
      <c r="F34" s="14"/>
    </row>
    <row r="35" spans="1:6" ht="21.75" x14ac:dyDescent="0.4">
      <c r="A35" s="13"/>
      <c r="B35" s="15"/>
      <c r="C35" s="13"/>
      <c r="D35" s="13"/>
      <c r="E35" s="17"/>
      <c r="F35" s="14"/>
    </row>
    <row r="36" spans="1:6" ht="21.75" x14ac:dyDescent="0.4">
      <c r="A36" s="13"/>
      <c r="B36" s="15"/>
      <c r="C36" s="13"/>
      <c r="D36" s="13"/>
      <c r="E36" s="17"/>
      <c r="F36" s="14"/>
    </row>
    <row r="37" spans="1:6" ht="21.75" x14ac:dyDescent="0.4">
      <c r="A37" s="13"/>
      <c r="B37" s="47" t="s">
        <v>23</v>
      </c>
      <c r="C37" s="48"/>
      <c r="D37" s="49"/>
      <c r="E37" s="17"/>
      <c r="F37" s="14">
        <f>SUM(F7:F36)</f>
        <v>0</v>
      </c>
    </row>
    <row r="38" spans="1:6" ht="21.75" x14ac:dyDescent="0.4">
      <c r="A38" s="13"/>
      <c r="B38" s="47" t="s">
        <v>68</v>
      </c>
      <c r="C38" s="48"/>
      <c r="D38" s="49"/>
      <c r="E38" s="17"/>
      <c r="F38" s="14">
        <f>F37*0.07</f>
        <v>0</v>
      </c>
    </row>
    <row r="39" spans="1:6" ht="21.75" x14ac:dyDescent="0.4">
      <c r="A39" s="25"/>
      <c r="B39" s="50" t="s">
        <v>69</v>
      </c>
      <c r="C39" s="50"/>
      <c r="D39" s="51"/>
      <c r="E39" s="26" t="s">
        <v>24</v>
      </c>
      <c r="F39" s="27">
        <f>F37+F38</f>
        <v>0</v>
      </c>
    </row>
    <row r="40" spans="1:6" ht="26.25" x14ac:dyDescent="0.4">
      <c r="A40" s="28"/>
      <c r="B40" s="45" t="str">
        <f>"("&amp;BAHTTEXT(F39)&amp;")"</f>
        <v>(ศูนย์บาทถ้วน)</v>
      </c>
      <c r="C40" s="45"/>
      <c r="D40" s="46"/>
      <c r="E40" s="29" t="s">
        <v>25</v>
      </c>
      <c r="F40" s="30"/>
    </row>
    <row r="43" spans="1:6" x14ac:dyDescent="0.4">
      <c r="B43" s="31">
        <f>F39+'ใบกำกับภาษี-ลำพูน'!F50</f>
        <v>4013</v>
      </c>
    </row>
  </sheetData>
  <mergeCells count="8">
    <mergeCell ref="B39:D39"/>
    <mergeCell ref="B40:D40"/>
    <mergeCell ref="A1:F1"/>
    <mergeCell ref="A2:F2"/>
    <mergeCell ref="A3:F3"/>
    <mergeCell ref="A4:F4"/>
    <mergeCell ref="B37:D37"/>
    <mergeCell ref="B38:D38"/>
  </mergeCells>
  <pageMargins left="0.51181102362204722" right="0" top="0.74803149606299213" bottom="0.74803149606299213" header="0.31496062992125984" footer="0.31496062992125984"/>
  <pageSetup paperSize="9" fitToWidth="0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2</vt:i4>
      </vt:variant>
    </vt:vector>
  </HeadingPairs>
  <TitlesOfParts>
    <vt:vector size="5" baseType="lpstr">
      <vt:lpstr>ใบกำกับภาษี-ลำพูน</vt:lpstr>
      <vt:lpstr>ต้นฉบับใบกำกับภาษี-PMK</vt:lpstr>
      <vt:lpstr>รายการสินค้า-PMK</vt:lpstr>
      <vt:lpstr>'ต้นฉบับใบกำกับภาษี-PMK'!Print_Area</vt:lpstr>
      <vt:lpstr>'ใบกำกับภาษี-ลำพูน'!Print_Area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Chanchai</dc:creator>
  <cp:lastModifiedBy>นายมานพ ศรีนาราง</cp:lastModifiedBy>
  <cp:lastPrinted>2023-11-14T01:37:18Z</cp:lastPrinted>
  <dcterms:created xsi:type="dcterms:W3CDTF">2021-12-25T15:40:13Z</dcterms:created>
  <dcterms:modified xsi:type="dcterms:W3CDTF">2024-11-10T06:01:42Z</dcterms:modified>
</cp:coreProperties>
</file>